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70FB785F-566F-489D-A8A4-E289E8103B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definedNames>
    <definedName name="_xlnm._FilterDatabase" localSheetId="0" hidden="1">PPI!$A$3:$N$29</definedName>
  </definedNames>
  <calcPr calcId="191029"/>
</workbook>
</file>

<file path=xl/calcChain.xml><?xml version="1.0" encoding="utf-8"?>
<calcChain xmlns="http://schemas.openxmlformats.org/spreadsheetml/2006/main">
  <c r="G21" i="1" l="1"/>
  <c r="F21" i="1"/>
  <c r="E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</calcChain>
</file>

<file path=xl/sharedStrings.xml><?xml version="1.0" encoding="utf-8"?>
<sst xmlns="http://schemas.openxmlformats.org/spreadsheetml/2006/main" count="86" uniqueCount="70">
  <si>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</si>
  <si>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</si>
  <si>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</si>
  <si>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</si>
  <si>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</si>
  <si>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</si>
  <si>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</si>
  <si>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</si>
  <si>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</si>
  <si>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</si>
  <si>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</si>
  <si>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</si>
  <si>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</si>
  <si>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</si>
  <si>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</si>
  <si>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</si>
  <si>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</si>
  <si>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G1101</t>
  </si>
  <si>
    <t>ADMINISTRACION DE LO</t>
  </si>
  <si>
    <t>Avance global indicadores</t>
  </si>
  <si>
    <t>G1143</t>
  </si>
  <si>
    <t>OPERACIÓN DEL MODELO</t>
  </si>
  <si>
    <t>Operación del modelo</t>
  </si>
  <si>
    <t>3046</t>
  </si>
  <si>
    <t>G2085</t>
  </si>
  <si>
    <t>DIRECCIÓN ESTRATÉGICA</t>
  </si>
  <si>
    <t>Presupuesto ejercido</t>
  </si>
  <si>
    <t>P0755</t>
  </si>
  <si>
    <t>ADMINISTRACIÓN  E IM</t>
  </si>
  <si>
    <t>Diagnóstico de la pertinencia de los programas educativos actuales y potenciales.</t>
  </si>
  <si>
    <t>P0756</t>
  </si>
  <si>
    <t>APLICACIÓN DE PLANES</t>
  </si>
  <si>
    <t>Informe cuatrimestral de evaluación de los programas de atención a los estudiantes.</t>
  </si>
  <si>
    <t>P0757</t>
  </si>
  <si>
    <t>APOYOS PARA LA PROFE</t>
  </si>
  <si>
    <t>Expediente de cursos de capacitación impartidos.</t>
  </si>
  <si>
    <t>P0758</t>
  </si>
  <si>
    <t>CURSOS Y EVENTOS DE</t>
  </si>
  <si>
    <t>Programa de actividades culturales, deportivas  para los alumnos de la UPJR.</t>
  </si>
  <si>
    <t>P0759</t>
  </si>
  <si>
    <t>GESTIÓN DE CERTIFICA</t>
  </si>
  <si>
    <t>Expediente técnico de auditoría al SGC de la UPJR</t>
  </si>
  <si>
    <t>P0760</t>
  </si>
  <si>
    <t>FORTALECIMIENTO DE L</t>
  </si>
  <si>
    <t>Cursos de capacitación para jóvenes emprendedores</t>
  </si>
  <si>
    <t>P0761</t>
  </si>
  <si>
    <t>MANTENIMIENTO DE LA</t>
  </si>
  <si>
    <t>Expediente técnico del diagnóstico del mantenimiento</t>
  </si>
  <si>
    <t>P0762</t>
  </si>
  <si>
    <t>OPER. OTORG BECAS AP</t>
  </si>
  <si>
    <t>Expediente técnico de becas otorgadas</t>
  </si>
  <si>
    <t>P0763</t>
  </si>
  <si>
    <t>OPERACIÓN DE SERVICI</t>
  </si>
  <si>
    <t>Cursos a empresas externas</t>
  </si>
  <si>
    <t>P0764</t>
  </si>
  <si>
    <t>OPERACIÓN DE UN SIST</t>
  </si>
  <si>
    <t>Sistema de Información sobre el seguimiento de egresados en el campo laboral</t>
  </si>
  <si>
    <t>P2037</t>
  </si>
  <si>
    <t>EVALUACIÓN DE FACTIB</t>
  </si>
  <si>
    <t>Programa de licenciaturas actualizadas a la demanda del entorno</t>
  </si>
  <si>
    <t>P3014</t>
  </si>
  <si>
    <t>CERTIFICACIÓN COMPETENCIAS OCUPACIONALES UPJR</t>
  </si>
  <si>
    <t>P3015</t>
  </si>
  <si>
    <t>VOCACIONAMIENTO CINETIFICO Y TECNOLÓGICO UPJR</t>
  </si>
  <si>
    <t>Q0574</t>
  </si>
  <si>
    <t>INFRAESTRUCTURA DE L</t>
  </si>
  <si>
    <t>Construcción y equipamiento de espacios para impartir el servicio educativo</t>
  </si>
  <si>
    <t>Total del Gasto</t>
  </si>
  <si>
    <t>Bajo protesta de decir verdad declaramos que los Estados Financieros y sus Notas son razonablemente correctos y responsabilidad del emisor</t>
  </si>
  <si>
    <t>UNIVERSIDAD POLITÉCNICA DE JUVENTINO ROSAS
Programas y Proyectos de Inversión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</si>
</sst>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7" fillId="0" borderId="7" xfId="0" quotePrefix="1" applyFont="1" applyFill="1" applyBorder="1" applyAlignment="1" applyProtection="1">
      <alignment horizontal="center" vertical="center" wrapText="1"/>
      <protection locked="0"/>
    </xf>
    <xf numFmtId="43" fontId="7" fillId="0" borderId="7" xfId="17" applyFont="1" applyFill="1" applyBorder="1" applyAlignment="1" applyProtection="1">
      <alignment vertical="center" wrapText="1"/>
      <protection locked="0"/>
    </xf>
    <xf numFmtId="43" fontId="7" fillId="0" borderId="8" xfId="17" applyFont="1" applyFill="1" applyBorder="1" applyAlignment="1" applyProtection="1">
      <alignment vertical="center" wrapText="1"/>
      <protection locked="0"/>
    </xf>
    <xf numFmtId="4" fontId="7" fillId="0" borderId="7" xfId="0" applyNumberFormat="1" applyFont="1" applyBorder="1" applyProtection="1">
      <protection locked="0"/>
    </xf>
    <xf numFmtId="9" fontId="7" fillId="0" borderId="8" xfId="18" applyFont="1" applyFill="1" applyBorder="1" applyAlignment="1" applyProtection="1">
      <alignment vertical="center"/>
      <protection locked="0"/>
    </xf>
    <xf numFmtId="9" fontId="7" fillId="0" borderId="7" xfId="18" applyFont="1" applyFill="1" applyBorder="1" applyAlignment="1" applyProtection="1">
      <alignment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3" fontId="7" fillId="0" borderId="5" xfId="17" applyFont="1" applyFill="1" applyBorder="1" applyAlignment="1" applyProtection="1">
      <alignment vertical="center" wrapText="1"/>
      <protection locked="0"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right"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43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8" fillId="3" borderId="6" xfId="0" applyNumberFormat="1" applyFont="1" applyFill="1" applyBorder="1" applyAlignment="1" applyProtection="1">
      <alignment horizontal="right" vertical="center" wrapText="1"/>
      <protection locked="0"/>
    </xf>
    <xf numFmtId="9" fontId="8" fillId="3" borderId="6" xfId="18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3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8" fillId="3" borderId="0" xfId="18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0" fontId="7" fillId="3" borderId="0" xfId="0" applyFont="1" applyFill="1" applyProtection="1">
      <protection locked="0"/>
    </xf>
    <xf numFmtId="0" fontId="7" fillId="0" borderId="7" xfId="0" applyFont="1" applyBorder="1" applyProtection="1">
      <protection locked="0"/>
    </xf>
    <xf numFmtId="9" fontId="7" fillId="0" borderId="7" xfId="18" applyFont="1" applyBorder="1" applyProtection="1">
      <protection locked="0"/>
    </xf>
    <xf numFmtId="9" fontId="7" fillId="0" borderId="7" xfId="0" applyNumberFormat="1" applyFont="1" applyBorder="1" applyProtection="1">
      <protection locked="0"/>
    </xf>
    <xf numFmtId="3" fontId="7" fillId="0" borderId="7" xfId="18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9" fontId="7" fillId="0" borderId="5" xfId="0" applyNumberFormat="1" applyFont="1" applyBorder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="80" zoomScaleNormal="80" workbookViewId="0">
      <selection activeCell="C27" sqref="C26:C27"/>
    </sheetView>
  </sheetViews>
  <sheetFormatPr baseColWidth="10" defaultColWidth="12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7.85546875" style="2" bestFit="1" customWidth="1"/>
    <col min="6" max="6" width="21.42578125" style="2" customWidth="1"/>
    <col min="7" max="7" width="17.85546875" style="2" bestFit="1" customWidth="1"/>
    <col min="8" max="10" width="13.28515625" style="2" customWidth="1"/>
    <col min="11" max="14" width="11.85546875" style="2" customWidth="1"/>
    <col min="15" max="16384" width="12" style="2"/>
  </cols>
  <sheetData>
    <row r="1" spans="1:14" s="1" customFormat="1" ht="35.1" customHeight="1" x14ac:dyDescent="0.2">
      <c r="A1" s="49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3.2" x14ac:dyDescent="0.25">
      <c r="A4" s="15" t="s">
        <v>17</v>
      </c>
      <c r="B4" s="16" t="s">
        <v>18</v>
      </c>
      <c r="C4" s="17" t="s">
        <v>19</v>
      </c>
      <c r="D4" s="18">
        <v>3046</v>
      </c>
      <c r="E4" s="19">
        <v>7436939.5499999998</v>
      </c>
      <c r="F4" s="20">
        <v>12893092.93</v>
      </c>
      <c r="G4" s="21">
        <v>7912663.2800000003</v>
      </c>
      <c r="H4" s="43">
        <v>100</v>
      </c>
      <c r="I4" s="43">
        <v>100</v>
      </c>
      <c r="J4" s="44">
        <v>0.75</v>
      </c>
      <c r="K4" s="22">
        <f>G4/E4</f>
        <v>1.0639676747137201</v>
      </c>
      <c r="L4" s="23">
        <f>G4/F4</f>
        <v>0.61371335202188759</v>
      </c>
      <c r="M4" s="22">
        <f>J4/H4</f>
        <v>7.4999999999999997E-3</v>
      </c>
      <c r="N4" s="23">
        <f>J4/I4</f>
        <v>7.4999999999999997E-3</v>
      </c>
    </row>
    <row r="5" spans="1:14" ht="13.2" x14ac:dyDescent="0.25">
      <c r="A5" s="15" t="s">
        <v>20</v>
      </c>
      <c r="B5" s="16" t="s">
        <v>21</v>
      </c>
      <c r="C5" s="17" t="s">
        <v>22</v>
      </c>
      <c r="D5" s="24" t="s">
        <v>23</v>
      </c>
      <c r="E5" s="25">
        <v>423500</v>
      </c>
      <c r="F5" s="20">
        <v>467833.33</v>
      </c>
      <c r="G5" s="21">
        <v>3499.24</v>
      </c>
      <c r="H5" s="43">
        <v>100</v>
      </c>
      <c r="I5" s="43">
        <v>100</v>
      </c>
      <c r="J5" s="44">
        <v>0.75</v>
      </c>
      <c r="K5" s="22">
        <f>G5/E5</f>
        <v>8.2626682408500577E-3</v>
      </c>
      <c r="L5" s="23">
        <f t="shared" ref="L5:L20" si="0">G5/F5</f>
        <v>7.4796723012445472E-3</v>
      </c>
      <c r="M5" s="22">
        <f>J5/H5</f>
        <v>7.4999999999999997E-3</v>
      </c>
      <c r="N5" s="23">
        <f>J5/I5</f>
        <v>7.4999999999999997E-3</v>
      </c>
    </row>
    <row r="6" spans="1:14" ht="13.2" x14ac:dyDescent="0.25">
      <c r="A6" s="15" t="s">
        <v>24</v>
      </c>
      <c r="B6" s="16" t="s">
        <v>25</v>
      </c>
      <c r="C6" s="17" t="s">
        <v>26</v>
      </c>
      <c r="D6" s="24" t="s">
        <v>23</v>
      </c>
      <c r="E6" s="25">
        <v>2101160.02</v>
      </c>
      <c r="F6" s="20">
        <v>3025707.04</v>
      </c>
      <c r="G6" s="21">
        <v>2124970.87</v>
      </c>
      <c r="H6" s="43">
        <v>100</v>
      </c>
      <c r="I6" s="43">
        <v>100</v>
      </c>
      <c r="J6" s="44">
        <v>0.72499999999999998</v>
      </c>
      <c r="K6" s="22">
        <f>G6/E6</f>
        <v>1.0113322401784515</v>
      </c>
      <c r="L6" s="23">
        <f t="shared" si="0"/>
        <v>0.7023055576457925</v>
      </c>
      <c r="M6" s="22">
        <f t="shared" ref="M6:M20" si="1">J6/H6</f>
        <v>7.2499999999999995E-3</v>
      </c>
      <c r="N6" s="23">
        <f t="shared" ref="N6:N20" si="2">J6/I6</f>
        <v>7.2499999999999995E-3</v>
      </c>
    </row>
    <row r="7" spans="1:14" ht="13.2" x14ac:dyDescent="0.25">
      <c r="A7" s="15" t="s">
        <v>27</v>
      </c>
      <c r="B7" s="16" t="s">
        <v>28</v>
      </c>
      <c r="C7" s="17" t="s">
        <v>29</v>
      </c>
      <c r="D7" s="24" t="s">
        <v>23</v>
      </c>
      <c r="E7" s="25">
        <v>23803480.23</v>
      </c>
      <c r="F7" s="20">
        <v>32016578.489999998</v>
      </c>
      <c r="G7" s="21">
        <v>23390256.5</v>
      </c>
      <c r="H7" s="43">
        <v>1</v>
      </c>
      <c r="I7" s="43">
        <v>1</v>
      </c>
      <c r="J7" s="44">
        <v>0</v>
      </c>
      <c r="K7" s="22">
        <f t="shared" ref="K7:K20" si="3">G7/E7</f>
        <v>0.9826401968952756</v>
      </c>
      <c r="L7" s="23">
        <f t="shared" si="0"/>
        <v>0.73056702505877291</v>
      </c>
      <c r="M7" s="22">
        <f t="shared" si="1"/>
        <v>0</v>
      </c>
      <c r="N7" s="23">
        <f t="shared" si="2"/>
        <v>0</v>
      </c>
    </row>
    <row r="8" spans="1:14" ht="13.2" x14ac:dyDescent="0.25">
      <c r="A8" s="15" t="s">
        <v>30</v>
      </c>
      <c r="B8" s="16" t="s">
        <v>31</v>
      </c>
      <c r="C8" s="17" t="s">
        <v>32</v>
      </c>
      <c r="D8" s="24" t="s">
        <v>23</v>
      </c>
      <c r="E8" s="25">
        <v>232642</v>
      </c>
      <c r="F8" s="20">
        <v>343836.06</v>
      </c>
      <c r="G8" s="21">
        <v>248337.1</v>
      </c>
      <c r="H8" s="43">
        <v>3</v>
      </c>
      <c r="I8" s="43">
        <v>3</v>
      </c>
      <c r="J8" s="43">
        <v>66</v>
      </c>
      <c r="K8" s="22">
        <f t="shared" si="3"/>
        <v>1.0674646022644234</v>
      </c>
      <c r="L8" s="23">
        <f t="shared" si="0"/>
        <v>0.72225437902004808</v>
      </c>
      <c r="M8" s="22">
        <f t="shared" si="1"/>
        <v>22</v>
      </c>
      <c r="N8" s="23">
        <f t="shared" si="2"/>
        <v>22</v>
      </c>
    </row>
    <row r="9" spans="1:14" ht="13.2" x14ac:dyDescent="0.25">
      <c r="A9" s="15" t="s">
        <v>33</v>
      </c>
      <c r="B9" s="16" t="s">
        <v>34</v>
      </c>
      <c r="C9" s="17" t="s">
        <v>35</v>
      </c>
      <c r="D9" s="24" t="s">
        <v>23</v>
      </c>
      <c r="E9" s="25">
        <v>1268147</v>
      </c>
      <c r="F9" s="20">
        <v>1130055.18</v>
      </c>
      <c r="G9" s="19">
        <v>102015.69</v>
      </c>
      <c r="H9" s="43">
        <v>1</v>
      </c>
      <c r="I9" s="43">
        <v>1</v>
      </c>
      <c r="J9" s="45">
        <v>0.85</v>
      </c>
      <c r="K9" s="22">
        <f t="shared" si="3"/>
        <v>8.0444688194665132E-2</v>
      </c>
      <c r="L9" s="23">
        <f t="shared" si="0"/>
        <v>9.0274963387186102E-2</v>
      </c>
      <c r="M9" s="22">
        <f t="shared" si="1"/>
        <v>0.85</v>
      </c>
      <c r="N9" s="23">
        <f t="shared" si="2"/>
        <v>0.85</v>
      </c>
    </row>
    <row r="10" spans="1:14" ht="13.2" x14ac:dyDescent="0.25">
      <c r="A10" s="15" t="s">
        <v>36</v>
      </c>
      <c r="B10" s="16" t="s">
        <v>37</v>
      </c>
      <c r="C10" s="17" t="s">
        <v>38</v>
      </c>
      <c r="D10" s="24" t="s">
        <v>23</v>
      </c>
      <c r="E10" s="25">
        <v>1526003</v>
      </c>
      <c r="F10" s="20">
        <v>2238260.2599999998</v>
      </c>
      <c r="G10" s="19">
        <v>1516097.63</v>
      </c>
      <c r="H10" s="43">
        <v>3</v>
      </c>
      <c r="I10" s="43">
        <v>3</v>
      </c>
      <c r="J10" s="46">
        <v>2</v>
      </c>
      <c r="K10" s="22">
        <f t="shared" si="3"/>
        <v>0.99350894460888994</v>
      </c>
      <c r="L10" s="23">
        <f t="shared" si="0"/>
        <v>0.67735538046857879</v>
      </c>
      <c r="M10" s="22">
        <f t="shared" si="1"/>
        <v>0.66666666666666663</v>
      </c>
      <c r="N10" s="23">
        <f t="shared" si="2"/>
        <v>0.66666666666666663</v>
      </c>
    </row>
    <row r="11" spans="1:14" ht="13.2" x14ac:dyDescent="0.25">
      <c r="A11" s="15" t="s">
        <v>39</v>
      </c>
      <c r="B11" s="16" t="s">
        <v>40</v>
      </c>
      <c r="C11" s="17" t="s">
        <v>41</v>
      </c>
      <c r="D11" s="24" t="s">
        <v>23</v>
      </c>
      <c r="E11" s="19">
        <v>244614</v>
      </c>
      <c r="F11" s="20">
        <v>346894.5</v>
      </c>
      <c r="G11" s="19">
        <v>230840.76</v>
      </c>
      <c r="H11" s="43">
        <v>1</v>
      </c>
      <c r="I11" s="43">
        <v>1</v>
      </c>
      <c r="J11" s="44">
        <v>0.8</v>
      </c>
      <c r="K11" s="22">
        <f t="shared" si="3"/>
        <v>0.94369398317348974</v>
      </c>
      <c r="L11" s="23">
        <f t="shared" si="0"/>
        <v>0.66544946662457893</v>
      </c>
      <c r="M11" s="22">
        <f t="shared" si="1"/>
        <v>0.8</v>
      </c>
      <c r="N11" s="23">
        <f t="shared" si="2"/>
        <v>0.8</v>
      </c>
    </row>
    <row r="12" spans="1:14" ht="13.2" x14ac:dyDescent="0.25">
      <c r="A12" s="15" t="s">
        <v>42</v>
      </c>
      <c r="B12" s="16" t="s">
        <v>43</v>
      </c>
      <c r="C12" s="17" t="s">
        <v>44</v>
      </c>
      <c r="D12" s="24" t="s">
        <v>23</v>
      </c>
      <c r="E12" s="25">
        <v>254260</v>
      </c>
      <c r="F12" s="20">
        <v>359475.46</v>
      </c>
      <c r="G12" s="21">
        <v>232437.48</v>
      </c>
      <c r="H12" s="43">
        <v>3</v>
      </c>
      <c r="I12" s="43">
        <v>3</v>
      </c>
      <c r="J12" s="43">
        <v>0</v>
      </c>
      <c r="K12" s="22">
        <f t="shared" si="3"/>
        <v>0.91417242193030757</v>
      </c>
      <c r="L12" s="23">
        <f t="shared" si="0"/>
        <v>0.64660180141364865</v>
      </c>
      <c r="M12" s="22">
        <f t="shared" si="1"/>
        <v>0</v>
      </c>
      <c r="N12" s="23">
        <f t="shared" si="2"/>
        <v>0</v>
      </c>
    </row>
    <row r="13" spans="1:14" ht="13.2" x14ac:dyDescent="0.25">
      <c r="A13" s="15" t="s">
        <v>45</v>
      </c>
      <c r="B13" s="16" t="s">
        <v>46</v>
      </c>
      <c r="C13" s="17" t="s">
        <v>47</v>
      </c>
      <c r="D13" s="24" t="s">
        <v>23</v>
      </c>
      <c r="E13" s="25">
        <v>1343739.46</v>
      </c>
      <c r="F13" s="20">
        <v>1904730.26</v>
      </c>
      <c r="G13" s="21">
        <v>906916.15</v>
      </c>
      <c r="H13" s="43">
        <v>1</v>
      </c>
      <c r="I13" s="43">
        <v>1</v>
      </c>
      <c r="J13" s="44">
        <v>0.7</v>
      </c>
      <c r="K13" s="22">
        <f t="shared" si="3"/>
        <v>0.6749196380673379</v>
      </c>
      <c r="L13" s="23">
        <f t="shared" si="0"/>
        <v>0.47613888908343383</v>
      </c>
      <c r="M13" s="22">
        <f t="shared" si="1"/>
        <v>0.7</v>
      </c>
      <c r="N13" s="23">
        <f t="shared" si="2"/>
        <v>0.7</v>
      </c>
    </row>
    <row r="14" spans="1:14" ht="13.2" x14ac:dyDescent="0.25">
      <c r="A14" s="15" t="s">
        <v>48</v>
      </c>
      <c r="B14" s="16" t="s">
        <v>49</v>
      </c>
      <c r="C14" s="17" t="s">
        <v>50</v>
      </c>
      <c r="D14" s="24" t="s">
        <v>23</v>
      </c>
      <c r="E14" s="19">
        <v>639232</v>
      </c>
      <c r="F14" s="20">
        <v>1490165</v>
      </c>
      <c r="G14" s="21">
        <v>1160320.82</v>
      </c>
      <c r="H14" s="43">
        <v>1</v>
      </c>
      <c r="I14" s="43">
        <v>1</v>
      </c>
      <c r="J14" s="45">
        <v>0.7</v>
      </c>
      <c r="K14" s="22">
        <f t="shared" si="3"/>
        <v>1.8151794966459753</v>
      </c>
      <c r="L14" s="23">
        <f t="shared" si="0"/>
        <v>0.77865257874128035</v>
      </c>
      <c r="M14" s="22">
        <f t="shared" si="1"/>
        <v>0.7</v>
      </c>
      <c r="N14" s="23">
        <f t="shared" si="2"/>
        <v>0.7</v>
      </c>
    </row>
    <row r="15" spans="1:14" ht="13.2" x14ac:dyDescent="0.25">
      <c r="A15" s="15" t="s">
        <v>51</v>
      </c>
      <c r="B15" s="16" t="s">
        <v>52</v>
      </c>
      <c r="C15" s="17" t="s">
        <v>53</v>
      </c>
      <c r="D15" s="24" t="s">
        <v>23</v>
      </c>
      <c r="E15" s="25">
        <v>760972</v>
      </c>
      <c r="F15" s="19">
        <v>1740963.55</v>
      </c>
      <c r="G15" s="21">
        <v>1118760.8899999999</v>
      </c>
      <c r="H15" s="43">
        <v>8</v>
      </c>
      <c r="I15" s="43">
        <v>8</v>
      </c>
      <c r="J15" s="46">
        <v>1</v>
      </c>
      <c r="K15" s="22">
        <f t="shared" si="3"/>
        <v>1.4701735280667356</v>
      </c>
      <c r="L15" s="23">
        <f t="shared" si="0"/>
        <v>0.64261017411880905</v>
      </c>
      <c r="M15" s="22">
        <f t="shared" si="1"/>
        <v>0.125</v>
      </c>
      <c r="N15" s="23">
        <f t="shared" si="2"/>
        <v>0.125</v>
      </c>
    </row>
    <row r="16" spans="1:14" ht="13.2" x14ac:dyDescent="0.25">
      <c r="A16" s="15" t="s">
        <v>54</v>
      </c>
      <c r="B16" s="16" t="s">
        <v>55</v>
      </c>
      <c r="C16" s="17" t="s">
        <v>56</v>
      </c>
      <c r="D16" s="24" t="s">
        <v>23</v>
      </c>
      <c r="E16" s="19">
        <v>274642</v>
      </c>
      <c r="F16" s="19">
        <v>379852.46</v>
      </c>
      <c r="G16" s="19">
        <v>216236.28</v>
      </c>
      <c r="H16" s="43">
        <v>1</v>
      </c>
      <c r="I16" s="43">
        <v>1</v>
      </c>
      <c r="J16" s="45">
        <v>0.8</v>
      </c>
      <c r="K16" s="22">
        <f t="shared" si="3"/>
        <v>0.78733871731199156</v>
      </c>
      <c r="L16" s="23">
        <f t="shared" si="0"/>
        <v>0.56926386629166492</v>
      </c>
      <c r="M16" s="22">
        <f t="shared" si="1"/>
        <v>0.8</v>
      </c>
      <c r="N16" s="23">
        <f t="shared" si="2"/>
        <v>0.8</v>
      </c>
    </row>
    <row r="17" spans="1:14" ht="13.2" x14ac:dyDescent="0.25">
      <c r="A17" s="15" t="s">
        <v>57</v>
      </c>
      <c r="B17" s="16" t="s">
        <v>58</v>
      </c>
      <c r="C17" s="17" t="s">
        <v>59</v>
      </c>
      <c r="D17" s="24" t="s">
        <v>23</v>
      </c>
      <c r="E17" s="25">
        <v>20000</v>
      </c>
      <c r="F17" s="19">
        <v>20000</v>
      </c>
      <c r="G17" s="19">
        <v>15219</v>
      </c>
      <c r="H17" s="43">
        <v>1</v>
      </c>
      <c r="I17" s="43">
        <v>1</v>
      </c>
      <c r="J17" s="45">
        <v>0</v>
      </c>
      <c r="K17" s="22">
        <f t="shared" si="3"/>
        <v>0.76095000000000002</v>
      </c>
      <c r="L17" s="23">
        <f t="shared" si="0"/>
        <v>0.76095000000000002</v>
      </c>
      <c r="M17" s="22">
        <f t="shared" si="1"/>
        <v>0</v>
      </c>
      <c r="N17" s="23">
        <f t="shared" si="2"/>
        <v>0</v>
      </c>
    </row>
    <row r="18" spans="1:14" ht="13.2" x14ac:dyDescent="0.25">
      <c r="A18" s="15" t="s">
        <v>60</v>
      </c>
      <c r="B18" s="16" t="s">
        <v>61</v>
      </c>
      <c r="C18" s="26"/>
      <c r="D18" s="24" t="s">
        <v>23</v>
      </c>
      <c r="E18" s="25">
        <v>0</v>
      </c>
      <c r="F18" s="19">
        <v>237460</v>
      </c>
      <c r="G18" s="19">
        <v>237460</v>
      </c>
      <c r="H18" s="43">
        <v>200</v>
      </c>
      <c r="I18" s="43">
        <v>200</v>
      </c>
      <c r="J18" s="45">
        <v>1</v>
      </c>
      <c r="K18" s="22" t="e">
        <f t="shared" si="3"/>
        <v>#DIV/0!</v>
      </c>
      <c r="L18" s="23">
        <f t="shared" si="0"/>
        <v>1</v>
      </c>
      <c r="M18" s="22">
        <f t="shared" si="1"/>
        <v>5.0000000000000001E-3</v>
      </c>
      <c r="N18" s="23">
        <f t="shared" si="2"/>
        <v>5.0000000000000001E-3</v>
      </c>
    </row>
    <row r="19" spans="1:14" ht="13.2" x14ac:dyDescent="0.25">
      <c r="A19" s="15" t="s">
        <v>62</v>
      </c>
      <c r="B19" s="16" t="s">
        <v>63</v>
      </c>
      <c r="C19" s="26"/>
      <c r="D19" s="24" t="s">
        <v>23</v>
      </c>
      <c r="E19" s="25">
        <v>232642</v>
      </c>
      <c r="F19" s="19">
        <v>1109020.22</v>
      </c>
      <c r="G19" s="19">
        <v>874178.55</v>
      </c>
      <c r="H19" s="43">
        <v>8</v>
      </c>
      <c r="I19" s="43">
        <v>8</v>
      </c>
      <c r="J19" s="45">
        <v>0.66</v>
      </c>
      <c r="K19" s="22">
        <f t="shared" si="3"/>
        <v>3.7576127698351978</v>
      </c>
      <c r="L19" s="23">
        <f t="shared" si="0"/>
        <v>0.7882440141623388</v>
      </c>
      <c r="M19" s="22">
        <f t="shared" si="1"/>
        <v>8.2500000000000004E-2</v>
      </c>
      <c r="N19" s="23">
        <f t="shared" si="2"/>
        <v>8.2500000000000004E-2</v>
      </c>
    </row>
    <row r="20" spans="1:14" ht="13.2" x14ac:dyDescent="0.25">
      <c r="A20" s="15" t="s">
        <v>64</v>
      </c>
      <c r="B20" s="27" t="s">
        <v>65</v>
      </c>
      <c r="C20" s="17" t="s">
        <v>66</v>
      </c>
      <c r="D20" s="24" t="s">
        <v>23</v>
      </c>
      <c r="E20" s="19">
        <v>0</v>
      </c>
      <c r="F20" s="28">
        <v>10788852.529999999</v>
      </c>
      <c r="G20" s="28">
        <v>10788852.529999999</v>
      </c>
      <c r="H20" s="47">
        <v>0</v>
      </c>
      <c r="I20" s="47">
        <v>0</v>
      </c>
      <c r="J20" s="48">
        <v>1</v>
      </c>
      <c r="K20" s="22" t="e">
        <f t="shared" si="3"/>
        <v>#DIV/0!</v>
      </c>
      <c r="L20" s="23">
        <f t="shared" si="0"/>
        <v>1</v>
      </c>
      <c r="M20" s="22" t="e">
        <f t="shared" si="1"/>
        <v>#DIV/0!</v>
      </c>
      <c r="N20" s="23" t="e">
        <f t="shared" si="2"/>
        <v>#DIV/0!</v>
      </c>
    </row>
    <row r="21" spans="1:14" ht="13.2" x14ac:dyDescent="0.25">
      <c r="A21" s="29"/>
      <c r="B21" s="30"/>
      <c r="C21" s="31" t="s">
        <v>67</v>
      </c>
      <c r="D21" s="32"/>
      <c r="E21" s="33">
        <f>SUM(E4:E20)</f>
        <v>40561973.259999998</v>
      </c>
      <c r="F21" s="34">
        <f>SUM(F4:F20)</f>
        <v>70492777.269999996</v>
      </c>
      <c r="G21" s="34">
        <f>SUM(G4:G20)</f>
        <v>51079062.769999996</v>
      </c>
      <c r="H21" s="34"/>
      <c r="I21" s="34"/>
      <c r="J21" s="34"/>
      <c r="K21" s="35"/>
      <c r="L21" s="35"/>
      <c r="M21" s="35"/>
      <c r="N21" s="35"/>
    </row>
    <row r="22" spans="1:14" ht="13.2" x14ac:dyDescent="0.25">
      <c r="A22" s="36"/>
      <c r="B22" s="37"/>
      <c r="C22" s="37"/>
      <c r="D22" s="38"/>
      <c r="E22" s="39"/>
      <c r="F22" s="39"/>
      <c r="G22" s="39"/>
      <c r="H22" s="39"/>
      <c r="I22" s="39"/>
      <c r="J22" s="39"/>
      <c r="K22" s="40"/>
      <c r="L22" s="40"/>
      <c r="M22" s="41"/>
      <c r="N22" s="41"/>
    </row>
    <row r="23" spans="1:14" ht="13.2" x14ac:dyDescent="0.25">
      <c r="A23" s="42" t="s">
        <v>68</v>
      </c>
      <c r="B23" s="37"/>
      <c r="C23" s="37"/>
      <c r="D23" s="38"/>
      <c r="E23" s="39"/>
      <c r="F23" s="39"/>
      <c r="G23" s="39"/>
      <c r="H23" s="39"/>
      <c r="I23" s="39"/>
      <c r="J23" s="39"/>
      <c r="K23" s="40"/>
      <c r="L23" s="40"/>
      <c r="M23" s="41"/>
      <c r="N23" s="41"/>
    </row>
    <row r="30" spans="1:14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2020-10-12T18:44:03Z</cp:lastPrinted>
  <dcterms:created xsi:type="dcterms:W3CDTF">2014-10-22T05:35:08Z</dcterms:created>
  <dcterms:modified xsi:type="dcterms:W3CDTF">2020-10-22T18:22:22Z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